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ECHAMENTOS\FECHAMENTO 2025\PLANILHA PARA CONVÊNIO\"/>
    </mc:Choice>
  </mc:AlternateContent>
  <xr:revisionPtr revIDLastSave="0" documentId="13_ncr:1_{46D16000-81A6-4468-8500-96EE217AE8EF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ANUAL2019" sheetId="1" r:id="rId1"/>
  </sheets>
  <definedNames>
    <definedName name="_xlnm.Print_Area" localSheetId="0">ANUAL2019!$A$2:$K$65</definedName>
    <definedName name="_xlnm.Print_Titles" localSheetId="0">ANUAL2019!$4:$4</definedName>
  </definedNames>
  <calcPr calcId="181029"/>
</workbook>
</file>

<file path=xl/calcChain.xml><?xml version="1.0" encoding="utf-8"?>
<calcChain xmlns="http://schemas.openxmlformats.org/spreadsheetml/2006/main">
  <c r="I55" i="1" l="1"/>
  <c r="I54" i="1"/>
  <c r="I53" i="1"/>
  <c r="I56" i="1" l="1"/>
  <c r="I52" i="1"/>
</calcChain>
</file>

<file path=xl/sharedStrings.xml><?xml version="1.0" encoding="utf-8"?>
<sst xmlns="http://schemas.openxmlformats.org/spreadsheetml/2006/main" count="201" uniqueCount="76">
  <si>
    <t>TOTAL  DE DESPESAS</t>
  </si>
  <si>
    <t>RELAÇÃO DETALHADA DAS DESPESAS REALIZADAS</t>
  </si>
  <si>
    <t>Fornecedor</t>
  </si>
  <si>
    <t>Categoria da Despesa</t>
  </si>
  <si>
    <t>Nº Ordem</t>
  </si>
  <si>
    <t>Data do pagamento</t>
  </si>
  <si>
    <t>Natureza da Despesa</t>
  </si>
  <si>
    <t>Fonte de Recurso</t>
  </si>
  <si>
    <t>Nº da Transferência</t>
  </si>
  <si>
    <t>DESPESAS - RECURSO FEDERAL</t>
  </si>
  <si>
    <t>DESPESAS - RECURSO ESTADUAL</t>
  </si>
  <si>
    <t>DESPESAS - RECURSO MUNICIPAL</t>
  </si>
  <si>
    <t>DESPESAS - RECURSOS PRÓPRIOS</t>
  </si>
  <si>
    <t>Documento Fiscal</t>
  </si>
  <si>
    <t>Valor do Documento Fiscal</t>
  </si>
  <si>
    <t>Valor Pago</t>
  </si>
  <si>
    <t>Juros e multas</t>
  </si>
  <si>
    <t xml:space="preserve">                   Coordenador Administrativo </t>
  </si>
  <si>
    <t xml:space="preserve">                                Lucas Strabello </t>
  </si>
  <si>
    <t>TED</t>
  </si>
  <si>
    <t>BANCO DO BRASIL</t>
  </si>
  <si>
    <t>LUCAS STRABELLO</t>
  </si>
  <si>
    <t>CLAUDINEY CEVERIANO COELHO</t>
  </si>
  <si>
    <t>DORIVAL APARECIDO GARCIA</t>
  </si>
  <si>
    <t>EVERTON ANDRE DOS SANTOS</t>
  </si>
  <si>
    <t>SUELEN APARECIDA LOBO</t>
  </si>
  <si>
    <t>AGNALDO RODRIGUES TEIXEIRA</t>
  </si>
  <si>
    <t>HOLERITE</t>
  </si>
  <si>
    <t>ANA KELLY FERREIRA</t>
  </si>
  <si>
    <t>R POSTAL S CONTÁBEIS LTDA</t>
  </si>
  <si>
    <t>PIX</t>
  </si>
  <si>
    <t>DAIANA DE CASSIA GONSALVES</t>
  </si>
  <si>
    <t>EMPORIO DOS METAIS</t>
  </si>
  <si>
    <t>PAULO MARTINS DE CARVALHO</t>
  </si>
  <si>
    <t>EVENTON ANDRE DOS SANTOS</t>
  </si>
  <si>
    <t>CAIXA ECONOMICA FEDERAL</t>
  </si>
  <si>
    <t>LOUVETEL STI LTDA</t>
  </si>
  <si>
    <t>MARCO ROBERTO KOBAYASHI</t>
  </si>
  <si>
    <t>RECIBO DE FERAIS</t>
  </si>
  <si>
    <t>PAGAMENTO DE SALÁRIO - SERVIÇOS GERAIS</t>
  </si>
  <si>
    <t>PENSÃO ALIMENTÍCIA</t>
  </si>
  <si>
    <t>PAGAMENTO DE SALÁRIO - COORDENADOR ADMINISTRATIVO</t>
  </si>
  <si>
    <t>PAGAMENTO DE SALÁRIO - AUXÍLIAR ADMNISTRATIVO</t>
  </si>
  <si>
    <t>PAGAMENTO DE SALÁRIO -  TRATORISTA</t>
  </si>
  <si>
    <t>TARÍFA BANCÁRIA</t>
  </si>
  <si>
    <t>SERVIÇOS CONTÁBEIS</t>
  </si>
  <si>
    <t>COMPRA DE MATERIAS DE MANUTENÇÃO</t>
  </si>
  <si>
    <t>MANUTENÇÃO DE EQUIPAMENTOS</t>
  </si>
  <si>
    <t>PAGAMENTO DE ADIANTAMENTO -  SERVIÇOS GERAIS</t>
  </si>
  <si>
    <t>PAGAMENTO DE ADIANTAMENTO - AUXILIAR ADMNISTRATIVO</t>
  </si>
  <si>
    <t>PAGAMENTO DE ADIANTAMENTO  - COORDENADOR ADMNISTRATIVO</t>
  </si>
  <si>
    <t>PAGAMENTO DE ADIANTAMENTO -  TRATORISTA</t>
  </si>
  <si>
    <t>FGTS</t>
  </si>
  <si>
    <t>INTERNET</t>
  </si>
  <si>
    <t>PAGAMENTO DE FÉRIAS</t>
  </si>
  <si>
    <t>CONSSULTORIA AGRONÔMICA</t>
  </si>
  <si>
    <t>RECURSOS HUMANOS</t>
  </si>
  <si>
    <t>TÁRIFA BANCARIA</t>
  </si>
  <si>
    <t>OUTROS SERVIÇOS DE TERCEIROS</t>
  </si>
  <si>
    <t>OUTROS MATERIAIS DE CONSUMO</t>
  </si>
  <si>
    <t>VITOR GAS COMBUSTIVEIS E LUBRIFICANTES LTDA</t>
  </si>
  <si>
    <t>COMBUSTIVEIS</t>
  </si>
  <si>
    <t>Municipal</t>
  </si>
  <si>
    <t>Próprio</t>
  </si>
  <si>
    <t>FS 97921/2025</t>
  </si>
  <si>
    <t>NF - e 000.103.488</t>
  </si>
  <si>
    <t>NFS - e 98966</t>
  </si>
  <si>
    <t>FS 96233/2025</t>
  </si>
  <si>
    <t>Louveira, 6 de junho de 2025</t>
  </si>
  <si>
    <t>NFS - e 252</t>
  </si>
  <si>
    <t>NF - e 000.016.189</t>
  </si>
  <si>
    <t>GUIA 04/2025</t>
  </si>
  <si>
    <t>NFS - e 11</t>
  </si>
  <si>
    <t>NF - e 000.016.057</t>
  </si>
  <si>
    <t>NF - e 000.019.076</t>
  </si>
  <si>
    <t>NFS - e 00119247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</si>
</sst>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-[$R$-416]\ * #,##0.00_-;\-[$R$-416]\ * #,##0.00_-;_-[$R$-416]\ * &quot;-&quot;??_-;_-@_-"/>
    <numFmt numFmtId="166" formatCode="00&quot;/&quot;00&quot;/&quot;0000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4" fontId="2" fillId="3" borderId="2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66" fontId="3" fillId="0" borderId="2" xfId="0" applyNumberFormat="1" applyFont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44" fontId="6" fillId="0" borderId="1" xfId="0" applyNumberFormat="1" applyFont="1" applyBorder="1" applyAlignment="1" applyProtection="1">
      <alignment horizontal="left" vertical="center"/>
      <protection locked="0"/>
    </xf>
    <xf numFmtId="0" fontId="5" fillId="0" borderId="5" xfId="0" quotePrefix="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44" fontId="3" fillId="0" borderId="0" xfId="0" applyNumberFormat="1" applyFont="1" applyAlignment="1">
      <alignment horizontal="center" vertical="center"/>
    </xf>
    <xf numFmtId="3" fontId="6" fillId="0" borderId="3" xfId="0" applyNumberFormat="1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44" fontId="3" fillId="0" borderId="1" xfId="0" applyNumberFormat="1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44" fontId="9" fillId="0" borderId="1" xfId="0" applyNumberFormat="1" applyFont="1" applyBorder="1" applyAlignment="1" applyProtection="1">
      <alignment horizontal="left" vertical="center"/>
      <protection locked="0"/>
    </xf>
    <xf numFmtId="14" fontId="9" fillId="0" borderId="1" xfId="0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165" fontId="2" fillId="2" borderId="3" xfId="0" applyNumberFormat="1" applyFont="1" applyFill="1" applyBorder="1" applyAlignment="1" applyProtection="1">
      <alignment horizontal="left" vertical="center"/>
      <protection locked="0"/>
    </xf>
    <xf numFmtId="165" fontId="2" fillId="2" borderId="4" xfId="0" applyNumberFormat="1" applyFont="1" applyFill="1" applyBorder="1" applyAlignment="1" applyProtection="1">
      <alignment horizontal="left" vertical="center"/>
      <protection locked="0"/>
    </xf>
    <xf numFmtId="165" fontId="2" fillId="2" borderId="5" xfId="0" applyNumberFormat="1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d/mm/yyyy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center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fill>
        <patternFill patternType="solid">
          <fgColor indexed="64"/>
          <bgColor rgb="FF00206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4:K51" totalsRowShown="0" headerRowDxfId="14" dataDxfId="12" headerRowBorderDxfId="13" tableBorderDxfId="11">
  <tableColumns count="11">
    <tableColumn id="1" xr3:uid="{00000000-0010-0000-0000-000001000000}" name="Nº Ordem" dataDxfId="10"/>
    <tableColumn id="2" xr3:uid="{00000000-0010-0000-0000-000002000000}" name="Data do pagamento" dataDxfId="9"/>
    <tableColumn id="3" xr3:uid="{00000000-0010-0000-0000-000003000000}" name="Documento Fiscal" dataDxfId="8"/>
    <tableColumn id="4" xr3:uid="{00000000-0010-0000-0000-000004000000}" name="Fornecedor" dataDxfId="7"/>
    <tableColumn id="5" xr3:uid="{00000000-0010-0000-0000-000005000000}" name="Natureza da Despesa" dataDxfId="6"/>
    <tableColumn id="6" xr3:uid="{00000000-0010-0000-0000-000006000000}" name="Categoria da Despesa" dataDxfId="5"/>
    <tableColumn id="8" xr3:uid="{00000000-0010-0000-0000-000008000000}" name="Valor do Documento Fiscal" dataDxfId="4"/>
    <tableColumn id="13" xr3:uid="{00000000-0010-0000-0000-00000D000000}" name="Juros e multas" dataDxfId="3"/>
    <tableColumn id="12" xr3:uid="{00000000-0010-0000-0000-00000C000000}" name="Valor Pago" dataDxfId="2"/>
    <tableColumn id="9" xr3:uid="{00000000-0010-0000-0000-000009000000}" name="Fonte de Recurso" dataDxfId="1"/>
    <tableColumn id="11" xr3:uid="{00000000-0010-0000-0000-00000B000000}" name="Nº da Transferênci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0"/>
  <sheetViews>
    <sheetView tabSelected="1" topLeftCell="A25" zoomScale="71" zoomScaleNormal="71" zoomScaleSheetLayoutView="75" workbookViewId="0">
      <selection activeCell="D43" sqref="D43"/>
    </sheetView>
  </sheetViews>
  <sheetFormatPr defaultColWidth="40.7109375" defaultRowHeight="15.75" x14ac:dyDescent="0.2"/>
  <cols>
    <col min="1" max="1" width="7.28515625" style="2" customWidth="1"/>
    <col min="2" max="2" width="15" style="4" customWidth="1"/>
    <col min="3" max="3" width="23.28515625" style="1" customWidth="1"/>
    <col min="4" max="4" width="45.42578125" style="1" customWidth="1"/>
    <col min="5" max="5" width="24.5703125" style="1" customWidth="1"/>
    <col min="6" max="6" width="26" style="1" customWidth="1"/>
    <col min="7" max="9" width="16.5703125" style="3" customWidth="1"/>
    <col min="10" max="10" width="17.5703125" style="3" customWidth="1"/>
    <col min="11" max="11" width="22.140625" style="5" customWidth="1"/>
    <col min="12" max="12" width="1.5703125" style="1" bestFit="1" customWidth="1"/>
    <col min="13" max="23" width="40.7109375" style="1" customWidth="1"/>
    <col min="24" max="16384" width="40.7109375" style="1"/>
  </cols>
  <sheetData>
    <row r="1" spans="1:11" x14ac:dyDescent="0.2">
      <c r="A1" s="30" t="s">
        <v>1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54" customHeight="1" x14ac:dyDescent="0.2">
      <c r="A4" s="6" t="s">
        <v>4</v>
      </c>
      <c r="B4" s="7" t="s">
        <v>5</v>
      </c>
      <c r="C4" s="8" t="s">
        <v>13</v>
      </c>
      <c r="D4" s="8" t="s">
        <v>2</v>
      </c>
      <c r="E4" s="8" t="s">
        <v>6</v>
      </c>
      <c r="F4" s="8" t="s">
        <v>3</v>
      </c>
      <c r="G4" s="9" t="s">
        <v>14</v>
      </c>
      <c r="H4" s="9" t="s">
        <v>16</v>
      </c>
      <c r="I4" s="9" t="s">
        <v>15</v>
      </c>
      <c r="J4" s="9" t="s">
        <v>7</v>
      </c>
      <c r="K4" s="10" t="s">
        <v>8</v>
      </c>
    </row>
    <row r="5" spans="1:11" ht="47.25" x14ac:dyDescent="0.2">
      <c r="A5" s="15">
        <v>1</v>
      </c>
      <c r="B5" s="11">
        <v>5052025</v>
      </c>
      <c r="C5" s="24" t="s">
        <v>27</v>
      </c>
      <c r="D5" s="23" t="s">
        <v>24</v>
      </c>
      <c r="E5" s="23" t="s">
        <v>39</v>
      </c>
      <c r="F5" s="23" t="s">
        <v>56</v>
      </c>
      <c r="G5" s="14">
        <v>979</v>
      </c>
      <c r="H5" s="14">
        <v>0</v>
      </c>
      <c r="I5" s="14">
        <v>979</v>
      </c>
      <c r="J5" s="14" t="s">
        <v>62</v>
      </c>
      <c r="K5" s="21">
        <v>50501</v>
      </c>
    </row>
    <row r="6" spans="1:11" x14ac:dyDescent="0.2">
      <c r="A6" s="15">
        <v>2</v>
      </c>
      <c r="B6" s="11">
        <v>5052025</v>
      </c>
      <c r="C6" s="24" t="s">
        <v>27</v>
      </c>
      <c r="D6" s="23" t="s">
        <v>31</v>
      </c>
      <c r="E6" s="23" t="s">
        <v>40</v>
      </c>
      <c r="F6" s="23" t="s">
        <v>56</v>
      </c>
      <c r="G6" s="14">
        <v>675.3</v>
      </c>
      <c r="H6" s="14">
        <v>0</v>
      </c>
      <c r="I6" s="14">
        <v>675.3</v>
      </c>
      <c r="J6" s="25" t="s">
        <v>62</v>
      </c>
      <c r="K6" s="21">
        <v>50502</v>
      </c>
    </row>
    <row r="7" spans="1:11" ht="63" x14ac:dyDescent="0.2">
      <c r="A7" s="15">
        <v>3</v>
      </c>
      <c r="B7" s="11">
        <v>5052025</v>
      </c>
      <c r="C7" s="24" t="s">
        <v>27</v>
      </c>
      <c r="D7" s="23" t="s">
        <v>21</v>
      </c>
      <c r="E7" s="23" t="s">
        <v>41</v>
      </c>
      <c r="F7" s="23" t="s">
        <v>56</v>
      </c>
      <c r="G7" s="14">
        <v>2792</v>
      </c>
      <c r="H7" s="14">
        <v>0</v>
      </c>
      <c r="I7" s="14">
        <v>2792</v>
      </c>
      <c r="J7" s="25" t="s">
        <v>62</v>
      </c>
      <c r="K7" s="21">
        <v>50503</v>
      </c>
    </row>
    <row r="8" spans="1:11" ht="47.25" x14ac:dyDescent="0.2">
      <c r="A8" s="15">
        <v>4</v>
      </c>
      <c r="B8" s="11">
        <v>5052025</v>
      </c>
      <c r="C8" s="24" t="s">
        <v>27</v>
      </c>
      <c r="D8" s="23" t="s">
        <v>25</v>
      </c>
      <c r="E8" s="23" t="s">
        <v>42</v>
      </c>
      <c r="F8" s="23" t="s">
        <v>56</v>
      </c>
      <c r="G8" s="14">
        <v>845</v>
      </c>
      <c r="H8" s="14">
        <v>0</v>
      </c>
      <c r="I8" s="14">
        <v>845</v>
      </c>
      <c r="J8" s="25" t="s">
        <v>62</v>
      </c>
      <c r="K8" s="21">
        <v>50504</v>
      </c>
    </row>
    <row r="9" spans="1:11" ht="47.25" x14ac:dyDescent="0.2">
      <c r="A9" s="15">
        <v>5</v>
      </c>
      <c r="B9" s="11">
        <v>5052025</v>
      </c>
      <c r="C9" s="24" t="s">
        <v>27</v>
      </c>
      <c r="D9" s="23" t="s">
        <v>26</v>
      </c>
      <c r="E9" s="23" t="s">
        <v>39</v>
      </c>
      <c r="F9" s="23" t="s">
        <v>56</v>
      </c>
      <c r="G9" s="14">
        <v>1729</v>
      </c>
      <c r="H9" s="14">
        <v>0</v>
      </c>
      <c r="I9" s="14">
        <v>1729</v>
      </c>
      <c r="J9" s="25" t="s">
        <v>62</v>
      </c>
      <c r="K9" s="21">
        <v>50505</v>
      </c>
    </row>
    <row r="10" spans="1:11" ht="31.5" x14ac:dyDescent="0.2">
      <c r="A10" s="15">
        <v>6</v>
      </c>
      <c r="B10" s="11">
        <v>5052025</v>
      </c>
      <c r="C10" s="24" t="s">
        <v>27</v>
      </c>
      <c r="D10" s="23" t="s">
        <v>22</v>
      </c>
      <c r="E10" s="23" t="s">
        <v>43</v>
      </c>
      <c r="F10" s="23" t="s">
        <v>56</v>
      </c>
      <c r="G10" s="14">
        <v>1327</v>
      </c>
      <c r="H10" s="14">
        <v>0</v>
      </c>
      <c r="I10" s="14">
        <v>1327</v>
      </c>
      <c r="J10" s="25" t="s">
        <v>62</v>
      </c>
      <c r="K10" s="21">
        <v>50506</v>
      </c>
    </row>
    <row r="11" spans="1:11" x14ac:dyDescent="0.2">
      <c r="A11" s="15">
        <v>7</v>
      </c>
      <c r="B11" s="11">
        <v>5052025</v>
      </c>
      <c r="C11" s="24" t="s">
        <v>27</v>
      </c>
      <c r="D11" s="23" t="s">
        <v>28</v>
      </c>
      <c r="E11" s="23" t="s">
        <v>40</v>
      </c>
      <c r="F11" s="23" t="s">
        <v>56</v>
      </c>
      <c r="G11" s="14">
        <v>1017.7</v>
      </c>
      <c r="H11" s="14">
        <v>0</v>
      </c>
      <c r="I11" s="14">
        <v>1017.7</v>
      </c>
      <c r="J11" s="25" t="s">
        <v>62</v>
      </c>
      <c r="K11" s="21">
        <v>50507</v>
      </c>
    </row>
    <row r="12" spans="1:11" ht="47.25" x14ac:dyDescent="0.2">
      <c r="A12" s="15">
        <v>8</v>
      </c>
      <c r="B12" s="11">
        <v>5052025</v>
      </c>
      <c r="C12" s="24" t="s">
        <v>27</v>
      </c>
      <c r="D12" s="23" t="s">
        <v>23</v>
      </c>
      <c r="E12" s="23" t="s">
        <v>39</v>
      </c>
      <c r="F12" s="23" t="s">
        <v>56</v>
      </c>
      <c r="G12" s="14">
        <v>1637</v>
      </c>
      <c r="H12" s="14">
        <v>0</v>
      </c>
      <c r="I12" s="14">
        <v>1637</v>
      </c>
      <c r="J12" s="25" t="s">
        <v>62</v>
      </c>
      <c r="K12" s="21">
        <v>50508</v>
      </c>
    </row>
    <row r="13" spans="1:11" x14ac:dyDescent="0.2">
      <c r="A13" s="15">
        <v>9</v>
      </c>
      <c r="B13" s="11">
        <v>5052025</v>
      </c>
      <c r="C13" s="24" t="s">
        <v>19</v>
      </c>
      <c r="D13" s="23" t="s">
        <v>20</v>
      </c>
      <c r="E13" s="23" t="s">
        <v>44</v>
      </c>
      <c r="F13" s="23" t="s">
        <v>57</v>
      </c>
      <c r="G13" s="14">
        <v>13</v>
      </c>
      <c r="H13" s="14">
        <v>0</v>
      </c>
      <c r="I13" s="14">
        <v>13</v>
      </c>
      <c r="J13" s="25" t="s">
        <v>63</v>
      </c>
      <c r="K13" s="21">
        <v>831251100028769</v>
      </c>
    </row>
    <row r="14" spans="1:11" x14ac:dyDescent="0.2">
      <c r="A14" s="15">
        <v>10</v>
      </c>
      <c r="B14" s="11">
        <v>5052025</v>
      </c>
      <c r="C14" s="24" t="s">
        <v>19</v>
      </c>
      <c r="D14" s="23" t="s">
        <v>20</v>
      </c>
      <c r="E14" s="23" t="s">
        <v>44</v>
      </c>
      <c r="F14" s="23" t="s">
        <v>57</v>
      </c>
      <c r="G14" s="14">
        <v>13</v>
      </c>
      <c r="H14" s="14">
        <v>0</v>
      </c>
      <c r="I14" s="14">
        <v>13</v>
      </c>
      <c r="J14" s="25" t="s">
        <v>63</v>
      </c>
      <c r="K14" s="21">
        <v>831251100028770</v>
      </c>
    </row>
    <row r="15" spans="1:11" x14ac:dyDescent="0.2">
      <c r="A15" s="15">
        <v>11</v>
      </c>
      <c r="B15" s="11">
        <v>5052025</v>
      </c>
      <c r="C15" s="24" t="s">
        <v>19</v>
      </c>
      <c r="D15" s="23" t="s">
        <v>20</v>
      </c>
      <c r="E15" s="23" t="s">
        <v>44</v>
      </c>
      <c r="F15" s="23" t="s">
        <v>57</v>
      </c>
      <c r="G15" s="14">
        <v>13</v>
      </c>
      <c r="H15" s="14">
        <v>0</v>
      </c>
      <c r="I15" s="14">
        <v>13</v>
      </c>
      <c r="J15" s="25" t="s">
        <v>63</v>
      </c>
      <c r="K15" s="21">
        <v>831251100028771</v>
      </c>
    </row>
    <row r="16" spans="1:11" x14ac:dyDescent="0.2">
      <c r="A16" s="15">
        <v>12</v>
      </c>
      <c r="B16" s="11">
        <v>5052025</v>
      </c>
      <c r="C16" s="24" t="s">
        <v>19</v>
      </c>
      <c r="D16" s="23" t="s">
        <v>20</v>
      </c>
      <c r="E16" s="23" t="s">
        <v>44</v>
      </c>
      <c r="F16" s="23" t="s">
        <v>57</v>
      </c>
      <c r="G16" s="14">
        <v>13</v>
      </c>
      <c r="H16" s="14">
        <v>0</v>
      </c>
      <c r="I16" s="14">
        <v>13</v>
      </c>
      <c r="J16" s="25" t="s">
        <v>63</v>
      </c>
      <c r="K16" s="21">
        <v>831251100028772</v>
      </c>
    </row>
    <row r="17" spans="1:11" x14ac:dyDescent="0.2">
      <c r="A17" s="15">
        <v>13</v>
      </c>
      <c r="B17" s="11">
        <v>5052025</v>
      </c>
      <c r="C17" s="24" t="s">
        <v>30</v>
      </c>
      <c r="D17" s="23" t="s">
        <v>20</v>
      </c>
      <c r="E17" s="23" t="s">
        <v>44</v>
      </c>
      <c r="F17" s="23" t="s">
        <v>57</v>
      </c>
      <c r="G17" s="14">
        <v>34.729999999999997</v>
      </c>
      <c r="H17" s="14">
        <v>0</v>
      </c>
      <c r="I17" s="14">
        <v>34.729999999999997</v>
      </c>
      <c r="J17" s="25" t="s">
        <v>63</v>
      </c>
      <c r="K17" s="21">
        <v>831251100177531</v>
      </c>
    </row>
    <row r="18" spans="1:11" ht="31.5" x14ac:dyDescent="0.2">
      <c r="A18" s="15">
        <v>14</v>
      </c>
      <c r="B18" s="11">
        <v>15052025</v>
      </c>
      <c r="C18" s="24" t="s">
        <v>75</v>
      </c>
      <c r="D18" s="23" t="s">
        <v>29</v>
      </c>
      <c r="E18" s="23" t="s">
        <v>45</v>
      </c>
      <c r="F18" s="23" t="s">
        <v>58</v>
      </c>
      <c r="G18" s="14">
        <v>639.19000000000005</v>
      </c>
      <c r="H18" s="14">
        <v>0</v>
      </c>
      <c r="I18" s="14">
        <v>639.19000000000005</v>
      </c>
      <c r="J18" s="25" t="s">
        <v>62</v>
      </c>
      <c r="K18" s="21">
        <v>51501</v>
      </c>
    </row>
    <row r="19" spans="1:11" ht="31.5" x14ac:dyDescent="0.2">
      <c r="A19" s="15">
        <v>15</v>
      </c>
      <c r="B19" s="28">
        <v>45792</v>
      </c>
      <c r="C19" s="26" t="s">
        <v>74</v>
      </c>
      <c r="D19" s="29" t="s">
        <v>60</v>
      </c>
      <c r="E19" s="29" t="s">
        <v>61</v>
      </c>
      <c r="F19" s="29" t="s">
        <v>59</v>
      </c>
      <c r="G19" s="27">
        <v>10305.18</v>
      </c>
      <c r="H19" s="27">
        <v>0</v>
      </c>
      <c r="I19" s="27">
        <v>10305.18</v>
      </c>
      <c r="J19" s="27" t="s">
        <v>62</v>
      </c>
      <c r="K19" s="21">
        <v>51502</v>
      </c>
    </row>
    <row r="20" spans="1:11" ht="31.5" x14ac:dyDescent="0.2">
      <c r="A20" s="15">
        <v>16</v>
      </c>
      <c r="B20" s="11">
        <v>15052025</v>
      </c>
      <c r="C20" s="24" t="s">
        <v>73</v>
      </c>
      <c r="D20" s="23" t="s">
        <v>32</v>
      </c>
      <c r="E20" s="23" t="s">
        <v>46</v>
      </c>
      <c r="F20" s="23" t="s">
        <v>59</v>
      </c>
      <c r="G20" s="14">
        <v>316.5</v>
      </c>
      <c r="H20" s="14">
        <v>0</v>
      </c>
      <c r="I20" s="14">
        <v>316.5</v>
      </c>
      <c r="J20" s="25" t="s">
        <v>62</v>
      </c>
      <c r="K20" s="21">
        <v>51503</v>
      </c>
    </row>
    <row r="21" spans="1:11" ht="31.5" x14ac:dyDescent="0.2">
      <c r="A21" s="15">
        <v>17</v>
      </c>
      <c r="B21" s="11">
        <v>16052025</v>
      </c>
      <c r="C21" s="24" t="s">
        <v>72</v>
      </c>
      <c r="D21" s="23" t="s">
        <v>33</v>
      </c>
      <c r="E21" s="23" t="s">
        <v>47</v>
      </c>
      <c r="F21" s="23" t="s">
        <v>58</v>
      </c>
      <c r="G21" s="25">
        <v>950</v>
      </c>
      <c r="H21" s="25">
        <v>0</v>
      </c>
      <c r="I21" s="25">
        <v>950</v>
      </c>
      <c r="J21" s="25" t="s">
        <v>62</v>
      </c>
      <c r="K21" s="21">
        <v>51601</v>
      </c>
    </row>
    <row r="22" spans="1:11" x14ac:dyDescent="0.2">
      <c r="A22" s="15">
        <v>18</v>
      </c>
      <c r="B22" s="28">
        <v>45793</v>
      </c>
      <c r="C22" s="26" t="s">
        <v>30</v>
      </c>
      <c r="D22" s="29" t="s">
        <v>20</v>
      </c>
      <c r="E22" s="29" t="s">
        <v>44</v>
      </c>
      <c r="F22" s="29" t="s">
        <v>57</v>
      </c>
      <c r="G22" s="27">
        <v>9.4</v>
      </c>
      <c r="H22" s="27">
        <v>0</v>
      </c>
      <c r="I22" s="27">
        <v>9.4</v>
      </c>
      <c r="J22" s="27" t="s">
        <v>62</v>
      </c>
      <c r="K22" s="21">
        <v>871361200305904</v>
      </c>
    </row>
    <row r="23" spans="1:11" ht="47.25" x14ac:dyDescent="0.2">
      <c r="A23" s="15">
        <v>19</v>
      </c>
      <c r="B23" s="11">
        <v>20052025</v>
      </c>
      <c r="C23" s="24" t="s">
        <v>27</v>
      </c>
      <c r="D23" s="23" t="s">
        <v>34</v>
      </c>
      <c r="E23" s="23" t="s">
        <v>48</v>
      </c>
      <c r="F23" s="23" t="s">
        <v>56</v>
      </c>
      <c r="G23" s="14">
        <v>327</v>
      </c>
      <c r="H23" s="14">
        <v>0</v>
      </c>
      <c r="I23" s="14">
        <v>327</v>
      </c>
      <c r="J23" s="25" t="s">
        <v>62</v>
      </c>
      <c r="K23" s="21">
        <v>52001</v>
      </c>
    </row>
    <row r="24" spans="1:11" ht="63" x14ac:dyDescent="0.2">
      <c r="A24" s="15">
        <v>20</v>
      </c>
      <c r="B24" s="11">
        <v>20052025</v>
      </c>
      <c r="C24" s="24" t="s">
        <v>27</v>
      </c>
      <c r="D24" s="23" t="s">
        <v>21</v>
      </c>
      <c r="E24" s="23" t="s">
        <v>50</v>
      </c>
      <c r="F24" s="23" t="s">
        <v>56</v>
      </c>
      <c r="G24" s="14">
        <v>2190</v>
      </c>
      <c r="H24" s="14">
        <v>0</v>
      </c>
      <c r="I24" s="14">
        <v>2190</v>
      </c>
      <c r="J24" s="25" t="s">
        <v>62</v>
      </c>
      <c r="K24" s="21">
        <v>52002</v>
      </c>
    </row>
    <row r="25" spans="1:11" ht="63" x14ac:dyDescent="0.2">
      <c r="A25" s="15">
        <v>21</v>
      </c>
      <c r="B25" s="11">
        <v>20052025</v>
      </c>
      <c r="C25" s="24" t="s">
        <v>27</v>
      </c>
      <c r="D25" s="23" t="s">
        <v>25</v>
      </c>
      <c r="E25" s="23" t="s">
        <v>49</v>
      </c>
      <c r="F25" s="23" t="s">
        <v>56</v>
      </c>
      <c r="G25" s="14">
        <v>1140</v>
      </c>
      <c r="H25" s="14">
        <v>0</v>
      </c>
      <c r="I25" s="14">
        <v>1140</v>
      </c>
      <c r="J25" s="25" t="s">
        <v>62</v>
      </c>
      <c r="K25" s="21">
        <v>52003</v>
      </c>
    </row>
    <row r="26" spans="1:11" ht="47.25" x14ac:dyDescent="0.2">
      <c r="A26" s="15">
        <v>22</v>
      </c>
      <c r="B26" s="11">
        <v>20052025</v>
      </c>
      <c r="C26" s="24" t="s">
        <v>27</v>
      </c>
      <c r="D26" s="23" t="s">
        <v>26</v>
      </c>
      <c r="E26" s="23" t="s">
        <v>48</v>
      </c>
      <c r="F26" s="23" t="s">
        <v>56</v>
      </c>
      <c r="G26" s="14">
        <v>980</v>
      </c>
      <c r="H26" s="14">
        <v>0</v>
      </c>
      <c r="I26" s="14">
        <v>980</v>
      </c>
      <c r="J26" s="25" t="s">
        <v>62</v>
      </c>
      <c r="K26" s="21">
        <v>52004</v>
      </c>
    </row>
    <row r="27" spans="1:11" ht="47.25" x14ac:dyDescent="0.2">
      <c r="A27" s="15">
        <v>23</v>
      </c>
      <c r="B27" s="11">
        <v>20052025</v>
      </c>
      <c r="C27" s="26" t="s">
        <v>27</v>
      </c>
      <c r="D27" s="23" t="s">
        <v>22</v>
      </c>
      <c r="E27" s="23" t="s">
        <v>51</v>
      </c>
      <c r="F27" s="29" t="s">
        <v>56</v>
      </c>
      <c r="G27" s="27">
        <v>1498</v>
      </c>
      <c r="H27" s="27">
        <v>0</v>
      </c>
      <c r="I27" s="27">
        <v>1498</v>
      </c>
      <c r="J27" s="27" t="s">
        <v>62</v>
      </c>
      <c r="K27" s="21">
        <v>52005</v>
      </c>
    </row>
    <row r="28" spans="1:11" ht="47.25" x14ac:dyDescent="0.2">
      <c r="A28" s="15">
        <v>24</v>
      </c>
      <c r="B28" s="11">
        <v>20052025</v>
      </c>
      <c r="C28" s="24" t="s">
        <v>27</v>
      </c>
      <c r="D28" s="23" t="s">
        <v>23</v>
      </c>
      <c r="E28" s="23" t="s">
        <v>48</v>
      </c>
      <c r="F28" s="23" t="s">
        <v>56</v>
      </c>
      <c r="G28" s="14">
        <v>980</v>
      </c>
      <c r="H28" s="25">
        <v>0</v>
      </c>
      <c r="I28" s="14">
        <v>980</v>
      </c>
      <c r="J28" s="25" t="s">
        <v>62</v>
      </c>
      <c r="K28" s="21">
        <v>52006</v>
      </c>
    </row>
    <row r="29" spans="1:11" x14ac:dyDescent="0.2">
      <c r="A29" s="15">
        <v>25</v>
      </c>
      <c r="B29" s="11">
        <v>20052025</v>
      </c>
      <c r="C29" s="24" t="s">
        <v>71</v>
      </c>
      <c r="D29" s="23" t="s">
        <v>35</v>
      </c>
      <c r="E29" s="23" t="s">
        <v>52</v>
      </c>
      <c r="F29" s="23" t="s">
        <v>56</v>
      </c>
      <c r="G29" s="14">
        <v>1623.35</v>
      </c>
      <c r="H29" s="14">
        <v>0</v>
      </c>
      <c r="I29" s="14">
        <v>1623.35</v>
      </c>
      <c r="J29" s="25" t="s">
        <v>62</v>
      </c>
      <c r="K29" s="21">
        <v>52007</v>
      </c>
    </row>
    <row r="30" spans="1:11" x14ac:dyDescent="0.2">
      <c r="A30" s="15">
        <v>26</v>
      </c>
      <c r="B30" s="11">
        <v>20052025</v>
      </c>
      <c r="C30" s="26" t="s">
        <v>64</v>
      </c>
      <c r="D30" s="23" t="s">
        <v>36</v>
      </c>
      <c r="E30" s="29" t="s">
        <v>53</v>
      </c>
      <c r="F30" s="29"/>
      <c r="G30" s="27">
        <v>9.1999999999999993</v>
      </c>
      <c r="H30" s="27">
        <v>0</v>
      </c>
      <c r="I30" s="27">
        <v>9.1999999999999993</v>
      </c>
      <c r="J30" s="27" t="s">
        <v>62</v>
      </c>
      <c r="K30" s="21">
        <v>52008</v>
      </c>
    </row>
    <row r="31" spans="1:11" x14ac:dyDescent="0.2">
      <c r="A31" s="15">
        <v>27</v>
      </c>
      <c r="B31" s="11">
        <v>20052025</v>
      </c>
      <c r="C31" s="26" t="s">
        <v>65</v>
      </c>
      <c r="D31" s="23" t="s">
        <v>36</v>
      </c>
      <c r="E31" s="29" t="s">
        <v>53</v>
      </c>
      <c r="F31" s="29"/>
      <c r="G31" s="27">
        <v>22.5</v>
      </c>
      <c r="H31" s="27">
        <v>0</v>
      </c>
      <c r="I31" s="27">
        <v>22.5</v>
      </c>
      <c r="J31" s="27" t="s">
        <v>62</v>
      </c>
      <c r="K31" s="21">
        <v>52008</v>
      </c>
    </row>
    <row r="32" spans="1:11" x14ac:dyDescent="0.2">
      <c r="A32" s="15">
        <v>28</v>
      </c>
      <c r="B32" s="11">
        <v>20052025</v>
      </c>
      <c r="C32" s="26" t="s">
        <v>66</v>
      </c>
      <c r="D32" s="23" t="s">
        <v>36</v>
      </c>
      <c r="E32" s="29" t="s">
        <v>53</v>
      </c>
      <c r="F32" s="29"/>
      <c r="G32" s="27">
        <v>18</v>
      </c>
      <c r="H32" s="27">
        <v>0</v>
      </c>
      <c r="I32" s="27">
        <v>18</v>
      </c>
      <c r="J32" s="27" t="s">
        <v>62</v>
      </c>
      <c r="K32" s="21">
        <v>52008</v>
      </c>
    </row>
    <row r="33" spans="1:11" x14ac:dyDescent="0.2">
      <c r="A33" s="15">
        <v>29</v>
      </c>
      <c r="B33" s="11">
        <v>20052025</v>
      </c>
      <c r="C33" s="24" t="s">
        <v>67</v>
      </c>
      <c r="D33" s="23" t="s">
        <v>36</v>
      </c>
      <c r="E33" s="23" t="s">
        <v>53</v>
      </c>
      <c r="F33" s="23"/>
      <c r="G33" s="14">
        <v>80.2</v>
      </c>
      <c r="H33" s="14">
        <v>0</v>
      </c>
      <c r="I33" s="14">
        <v>80.2</v>
      </c>
      <c r="J33" s="25" t="s">
        <v>62</v>
      </c>
      <c r="K33" s="21">
        <v>52008</v>
      </c>
    </row>
    <row r="34" spans="1:11" x14ac:dyDescent="0.2">
      <c r="A34" s="15">
        <v>30</v>
      </c>
      <c r="B34" s="11">
        <v>20052025</v>
      </c>
      <c r="C34" s="24" t="s">
        <v>19</v>
      </c>
      <c r="D34" s="23" t="s">
        <v>20</v>
      </c>
      <c r="E34" s="23" t="s">
        <v>44</v>
      </c>
      <c r="F34" s="23" t="s">
        <v>57</v>
      </c>
      <c r="G34" s="14">
        <v>23.23</v>
      </c>
      <c r="H34" s="14">
        <v>0</v>
      </c>
      <c r="I34" s="14">
        <v>23.23</v>
      </c>
      <c r="J34" s="25" t="s">
        <v>63</v>
      </c>
      <c r="K34" s="21">
        <v>801401200093459</v>
      </c>
    </row>
    <row r="35" spans="1:11" x14ac:dyDescent="0.2">
      <c r="A35" s="15">
        <v>31</v>
      </c>
      <c r="B35" s="11">
        <v>20052025</v>
      </c>
      <c r="C35" s="24" t="s">
        <v>19</v>
      </c>
      <c r="D35" s="23" t="s">
        <v>20</v>
      </c>
      <c r="E35" s="23" t="s">
        <v>44</v>
      </c>
      <c r="F35" s="23" t="s">
        <v>57</v>
      </c>
      <c r="G35" s="14">
        <v>13</v>
      </c>
      <c r="H35" s="14">
        <v>0</v>
      </c>
      <c r="I35" s="14">
        <v>13</v>
      </c>
      <c r="J35" s="25" t="s">
        <v>63</v>
      </c>
      <c r="K35" s="21">
        <v>881401220015387</v>
      </c>
    </row>
    <row r="36" spans="1:11" x14ac:dyDescent="0.2">
      <c r="A36" s="15">
        <v>32</v>
      </c>
      <c r="B36" s="11">
        <v>20052025</v>
      </c>
      <c r="C36" s="24" t="s">
        <v>19</v>
      </c>
      <c r="D36" s="23" t="s">
        <v>20</v>
      </c>
      <c r="E36" s="23" t="s">
        <v>44</v>
      </c>
      <c r="F36" s="23" t="s">
        <v>57</v>
      </c>
      <c r="G36" s="14">
        <v>13</v>
      </c>
      <c r="H36" s="14">
        <v>0</v>
      </c>
      <c r="I36" s="14">
        <v>13</v>
      </c>
      <c r="J36" s="25" t="s">
        <v>63</v>
      </c>
      <c r="K36" s="21">
        <v>881401220015388</v>
      </c>
    </row>
    <row r="37" spans="1:11" x14ac:dyDescent="0.2">
      <c r="A37" s="15">
        <v>33</v>
      </c>
      <c r="B37" s="11">
        <v>20052025</v>
      </c>
      <c r="C37" s="24" t="s">
        <v>30</v>
      </c>
      <c r="D37" s="23" t="s">
        <v>20</v>
      </c>
      <c r="E37" s="23" t="s">
        <v>44</v>
      </c>
      <c r="F37" s="23" t="s">
        <v>57</v>
      </c>
      <c r="G37" s="14">
        <v>13</v>
      </c>
      <c r="H37" s="14">
        <v>0</v>
      </c>
      <c r="I37" s="14">
        <v>13</v>
      </c>
      <c r="J37" s="25" t="s">
        <v>63</v>
      </c>
      <c r="K37" s="21">
        <v>881401220015389</v>
      </c>
    </row>
    <row r="38" spans="1:11" ht="31.5" x14ac:dyDescent="0.2">
      <c r="A38" s="15">
        <v>34</v>
      </c>
      <c r="B38" s="11">
        <v>30052025</v>
      </c>
      <c r="C38" s="24" t="s">
        <v>70</v>
      </c>
      <c r="D38" s="23" t="s">
        <v>32</v>
      </c>
      <c r="E38" s="23" t="s">
        <v>46</v>
      </c>
      <c r="F38" s="23" t="s">
        <v>59</v>
      </c>
      <c r="G38" s="14">
        <v>104</v>
      </c>
      <c r="H38" s="14">
        <v>0</v>
      </c>
      <c r="I38" s="14">
        <v>104</v>
      </c>
      <c r="J38" s="25" t="s">
        <v>62</v>
      </c>
      <c r="K38" s="21">
        <v>53001</v>
      </c>
    </row>
    <row r="39" spans="1:11" x14ac:dyDescent="0.2">
      <c r="A39" s="15">
        <v>35</v>
      </c>
      <c r="B39" s="11">
        <v>30052025</v>
      </c>
      <c r="C39" s="24" t="s">
        <v>38</v>
      </c>
      <c r="D39" s="23" t="s">
        <v>25</v>
      </c>
      <c r="E39" s="23" t="s">
        <v>54</v>
      </c>
      <c r="F39" s="23" t="s">
        <v>56</v>
      </c>
      <c r="G39" s="14">
        <v>3593</v>
      </c>
      <c r="H39" s="14">
        <v>0</v>
      </c>
      <c r="I39" s="14">
        <v>3593</v>
      </c>
      <c r="J39" s="25" t="s">
        <v>62</v>
      </c>
      <c r="K39" s="21">
        <v>53002</v>
      </c>
    </row>
    <row r="40" spans="1:11" ht="31.5" x14ac:dyDescent="0.2">
      <c r="A40" s="15">
        <v>36</v>
      </c>
      <c r="B40" s="11">
        <v>30052025</v>
      </c>
      <c r="C40" s="24" t="s">
        <v>69</v>
      </c>
      <c r="D40" s="23" t="s">
        <v>37</v>
      </c>
      <c r="E40" s="23" t="s">
        <v>55</v>
      </c>
      <c r="F40" s="23" t="s">
        <v>58</v>
      </c>
      <c r="G40" s="14">
        <v>5000</v>
      </c>
      <c r="H40" s="14">
        <v>0</v>
      </c>
      <c r="I40" s="14">
        <v>5000</v>
      </c>
      <c r="J40" s="25" t="s">
        <v>62</v>
      </c>
      <c r="K40" s="21">
        <v>53003</v>
      </c>
    </row>
    <row r="41" spans="1:11" x14ac:dyDescent="0.2">
      <c r="A41" s="15">
        <v>37</v>
      </c>
      <c r="B41" s="11">
        <v>30052025</v>
      </c>
      <c r="C41" s="24" t="s">
        <v>30</v>
      </c>
      <c r="D41" s="23" t="s">
        <v>20</v>
      </c>
      <c r="E41" s="23" t="s">
        <v>44</v>
      </c>
      <c r="F41" s="23" t="s">
        <v>57</v>
      </c>
      <c r="G41" s="14">
        <v>20</v>
      </c>
      <c r="H41" s="14">
        <v>0</v>
      </c>
      <c r="I41" s="14">
        <v>20</v>
      </c>
      <c r="J41" s="25" t="s">
        <v>63</v>
      </c>
      <c r="K41" s="21">
        <v>861501100504173</v>
      </c>
    </row>
    <row r="42" spans="1:11" x14ac:dyDescent="0.2">
      <c r="A42" s="15"/>
      <c r="B42" s="11"/>
      <c r="C42" s="24"/>
      <c r="D42" s="23"/>
      <c r="E42" s="23"/>
      <c r="F42" s="23"/>
      <c r="G42" s="14"/>
      <c r="H42" s="14"/>
      <c r="I42" s="14"/>
      <c r="J42" s="25"/>
      <c r="K42" s="21"/>
    </row>
    <row r="43" spans="1:11" x14ac:dyDescent="0.2">
      <c r="A43" s="15"/>
      <c r="B43" s="11"/>
      <c r="C43" s="24"/>
      <c r="D43" s="23"/>
      <c r="E43" s="23"/>
      <c r="F43" s="23"/>
      <c r="G43" s="14"/>
      <c r="H43" s="14"/>
      <c r="I43" s="14"/>
      <c r="J43" s="25"/>
      <c r="K43" s="21"/>
    </row>
    <row r="44" spans="1:11" x14ac:dyDescent="0.2">
      <c r="A44" s="15"/>
      <c r="B44" s="11"/>
      <c r="C44" s="24"/>
      <c r="D44" s="23"/>
      <c r="E44" s="23"/>
      <c r="F44" s="23"/>
      <c r="G44" s="14"/>
      <c r="H44" s="14"/>
      <c r="I44" s="14"/>
      <c r="J44" s="25"/>
      <c r="K44" s="21"/>
    </row>
    <row r="45" spans="1:11" x14ac:dyDescent="0.2">
      <c r="A45" s="15"/>
      <c r="B45" s="11"/>
      <c r="C45" s="24"/>
      <c r="D45" s="23"/>
      <c r="E45" s="23"/>
      <c r="F45" s="23"/>
      <c r="G45" s="14"/>
      <c r="H45" s="14"/>
      <c r="I45" s="14"/>
      <c r="J45" s="25"/>
      <c r="K45" s="21"/>
    </row>
    <row r="46" spans="1:11" x14ac:dyDescent="0.2">
      <c r="A46" s="15"/>
      <c r="B46" s="28"/>
      <c r="C46" s="26"/>
      <c r="D46" s="23"/>
      <c r="E46" s="23"/>
      <c r="F46" s="23"/>
      <c r="G46" s="14"/>
      <c r="H46" s="14"/>
      <c r="I46" s="14"/>
      <c r="J46" s="25"/>
      <c r="K46" s="21"/>
    </row>
    <row r="47" spans="1:11" x14ac:dyDescent="0.2">
      <c r="A47" s="15"/>
      <c r="B47" s="11"/>
      <c r="C47" s="24"/>
      <c r="D47" s="23"/>
      <c r="E47" s="23"/>
      <c r="F47" s="23"/>
      <c r="G47" s="14"/>
      <c r="H47" s="14"/>
      <c r="I47" s="14"/>
      <c r="J47" s="25"/>
      <c r="K47" s="21"/>
    </row>
    <row r="48" spans="1:11" x14ac:dyDescent="0.2">
      <c r="A48" s="15"/>
      <c r="B48" s="11"/>
      <c r="C48" s="24"/>
      <c r="D48" s="23"/>
      <c r="E48" s="23"/>
      <c r="F48" s="23"/>
      <c r="G48" s="14"/>
      <c r="H48" s="14"/>
      <c r="I48" s="14"/>
      <c r="J48" s="25"/>
      <c r="K48" s="21"/>
    </row>
    <row r="49" spans="1:11" x14ac:dyDescent="0.2">
      <c r="A49" s="15"/>
      <c r="B49" s="11"/>
      <c r="C49" s="24"/>
      <c r="D49" s="23"/>
      <c r="E49" s="23"/>
      <c r="F49" s="23"/>
      <c r="G49" s="14"/>
      <c r="H49" s="14"/>
      <c r="I49" s="14"/>
      <c r="J49" s="25"/>
      <c r="K49" s="21"/>
    </row>
    <row r="50" spans="1:11" x14ac:dyDescent="0.2">
      <c r="A50" s="15"/>
      <c r="B50" s="11"/>
      <c r="C50" s="24"/>
      <c r="D50" s="23"/>
      <c r="E50" s="23"/>
      <c r="F50" s="23"/>
      <c r="G50" s="14"/>
      <c r="H50" s="14"/>
      <c r="I50" s="14"/>
      <c r="J50" s="25"/>
      <c r="K50" s="21"/>
    </row>
    <row r="51" spans="1:11" x14ac:dyDescent="0.2">
      <c r="A51" s="15"/>
      <c r="B51" s="11"/>
      <c r="C51" s="24"/>
      <c r="D51" s="23"/>
      <c r="E51" s="23"/>
      <c r="F51" s="23"/>
      <c r="G51" s="14"/>
      <c r="H51" s="14"/>
      <c r="I51" s="14"/>
      <c r="J51" s="25"/>
      <c r="K51" s="21"/>
    </row>
    <row r="52" spans="1:11" x14ac:dyDescent="0.2">
      <c r="A52" s="37"/>
      <c r="B52" s="37"/>
      <c r="C52" s="37"/>
      <c r="D52" s="37"/>
      <c r="E52" s="37"/>
      <c r="F52" s="32" t="s">
        <v>0</v>
      </c>
      <c r="G52" s="33"/>
      <c r="H52" s="12"/>
      <c r="I52" s="34">
        <f>SUM(Tabela2[Valor Pago])</f>
        <v>40956.479999999996</v>
      </c>
      <c r="J52" s="35"/>
      <c r="K52" s="36"/>
    </row>
    <row r="53" spans="1:11" x14ac:dyDescent="0.2">
      <c r="A53" s="38"/>
      <c r="B53" s="38"/>
      <c r="C53" s="38"/>
      <c r="D53" s="38"/>
      <c r="E53" s="38"/>
      <c r="F53" s="32" t="s">
        <v>9</v>
      </c>
      <c r="G53" s="33"/>
      <c r="H53" s="12"/>
      <c r="I53" s="34">
        <f>SUMIF(Tabela2[Fonte de Recurso],"Federal",Tabela2[Valor do Documento Fiscal])</f>
        <v>0</v>
      </c>
      <c r="J53" s="35"/>
      <c r="K53" s="36"/>
    </row>
    <row r="54" spans="1:11" x14ac:dyDescent="0.2">
      <c r="A54" s="38"/>
      <c r="B54" s="38"/>
      <c r="C54" s="38"/>
      <c r="D54" s="38"/>
      <c r="E54" s="38"/>
      <c r="F54" s="32" t="s">
        <v>10</v>
      </c>
      <c r="G54" s="33"/>
      <c r="H54" s="12"/>
      <c r="I54" s="34">
        <f>SUMIF(Tabela2[Fonte de Recurso],"Estadual",Tabela2[Valor do Documento Fiscal])</f>
        <v>0</v>
      </c>
      <c r="J54" s="35"/>
      <c r="K54" s="36"/>
    </row>
    <row r="55" spans="1:11" x14ac:dyDescent="0.2">
      <c r="A55" s="38"/>
      <c r="B55" s="38"/>
      <c r="C55" s="38"/>
      <c r="D55" s="38"/>
      <c r="E55" s="38"/>
      <c r="F55" s="40" t="s">
        <v>11</v>
      </c>
      <c r="G55" s="41"/>
      <c r="H55" s="13"/>
      <c r="I55" s="34">
        <f>SUMIF(Tabela2[Fonte de Recurso],"Municipal",Tabela2[Valor do Documento Fiscal])</f>
        <v>40787.520000000004</v>
      </c>
      <c r="J55" s="35"/>
      <c r="K55" s="36"/>
    </row>
    <row r="56" spans="1:11" x14ac:dyDescent="0.2">
      <c r="A56" s="39"/>
      <c r="B56" s="39"/>
      <c r="C56" s="39"/>
      <c r="D56" s="39"/>
      <c r="E56" s="39"/>
      <c r="F56" s="40" t="s">
        <v>12</v>
      </c>
      <c r="G56" s="41"/>
      <c r="H56" s="13"/>
      <c r="I56" s="34">
        <f>SUMIF(Tabela2[Fonte de Recurso],"Próprio",Tabela2[Valor Pago])</f>
        <v>168.95999999999998</v>
      </c>
      <c r="J56" s="35"/>
      <c r="K56" s="36"/>
    </row>
    <row r="58" spans="1:11" x14ac:dyDescent="0.2">
      <c r="E58" s="5"/>
      <c r="F58" s="5"/>
      <c r="G58" s="5"/>
      <c r="H58" s="1"/>
      <c r="I58" s="1"/>
      <c r="J58" s="1"/>
      <c r="K58" s="1"/>
    </row>
    <row r="59" spans="1:11" x14ac:dyDescent="0.2">
      <c r="E59" s="5"/>
      <c r="F59" s="31" t="s">
        <v>68</v>
      </c>
      <c r="G59" s="31"/>
      <c r="H59" s="5"/>
      <c r="I59" s="1"/>
      <c r="J59" s="1"/>
      <c r="K59" s="1"/>
    </row>
    <row r="60" spans="1:11" x14ac:dyDescent="0.2">
      <c r="E60" s="5"/>
      <c r="F60" s="5"/>
      <c r="G60" s="5"/>
      <c r="H60" s="5"/>
      <c r="I60" s="1"/>
      <c r="J60" s="1"/>
      <c r="K60" s="1"/>
    </row>
    <row r="61" spans="1:11" x14ac:dyDescent="0.2">
      <c r="E61" s="5"/>
      <c r="F61" s="5"/>
      <c r="G61" s="5"/>
      <c r="H61" s="5"/>
      <c r="I61" s="1"/>
      <c r="J61" s="1"/>
      <c r="K61" s="1"/>
    </row>
    <row r="62" spans="1:11" x14ac:dyDescent="0.2">
      <c r="E62" s="5"/>
      <c r="F62" s="5"/>
      <c r="G62" s="5"/>
      <c r="H62" s="5"/>
      <c r="I62" s="1"/>
      <c r="J62" s="1"/>
      <c r="K62" s="1"/>
    </row>
    <row r="63" spans="1:11" x14ac:dyDescent="0.2">
      <c r="E63" s="5"/>
      <c r="F63" s="5"/>
      <c r="G63" s="5"/>
      <c r="H63" s="5"/>
      <c r="I63" s="1"/>
      <c r="J63" s="1"/>
      <c r="K63" s="1"/>
    </row>
    <row r="64" spans="1:11" x14ac:dyDescent="0.2">
      <c r="E64" s="5"/>
      <c r="F64" s="17" t="s">
        <v>18</v>
      </c>
      <c r="G64" s="18"/>
      <c r="H64" s="5"/>
      <c r="I64" s="1"/>
      <c r="J64" s="1"/>
      <c r="K64" s="1"/>
    </row>
    <row r="65" spans="5:8" x14ac:dyDescent="0.2">
      <c r="E65" s="5"/>
      <c r="F65" s="22" t="s">
        <v>17</v>
      </c>
      <c r="G65" s="19"/>
      <c r="H65" s="20"/>
    </row>
    <row r="66" spans="5:8" x14ac:dyDescent="0.2">
      <c r="F66" s="16"/>
      <c r="G66" s="16"/>
    </row>
    <row r="70" spans="5:8" x14ac:dyDescent="0.2">
      <c r="E70" s="3"/>
    </row>
  </sheetData>
  <sheetProtection formatColumns="0" formatRows="0" insertRows="0" deleteRows="0" autoFilter="0"/>
  <mergeCells count="13">
    <mergeCell ref="A1:K3"/>
    <mergeCell ref="F59:G59"/>
    <mergeCell ref="F53:G53"/>
    <mergeCell ref="I56:K56"/>
    <mergeCell ref="I55:K55"/>
    <mergeCell ref="I54:K54"/>
    <mergeCell ref="F54:G54"/>
    <mergeCell ref="A52:E56"/>
    <mergeCell ref="F52:G52"/>
    <mergeCell ref="F55:G55"/>
    <mergeCell ref="F56:G56"/>
    <mergeCell ref="I53:K53"/>
    <mergeCell ref="I52:K52"/>
  </mergeCells>
  <dataValidations count="1">
    <dataValidation type="list" allowBlank="1" showInputMessage="1" showErrorMessage="1" sqref="J5:J51" xr:uid="{00000000-0002-0000-0000-000000000000}">
      <formula1>"Federal, Estadual, Municipal, Próprio"</formula1>
    </dataValidation>
  </dataValidations>
  <printOptions horizontalCentered="1"/>
  <pageMargins left="0" right="0" top="0" bottom="0" header="0" footer="0"/>
  <pageSetup paperSize="9" scale="63" fitToHeight="2" orientation="landscape" useFirstPageNumber="1" r:id="rId1"/>
  <headerFooter alignWithMargins="0">
    <oddFooter>&amp;R&amp;9&amp;P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ANUAL2019</vt:lpstr>
      <vt:lpstr>ANUAL2019!Area_de_impressao</vt:lpstr>
      <vt:lpstr>ANUAL2019!Titulos_de_impressao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administracao1</dc:creator>
  <cp:lastModifiedBy>User</cp:lastModifiedBy>
  <cp:lastPrinted>2025-06-30T16:13:14Z</cp:lastPrinted>
  <dcterms:created xsi:type="dcterms:W3CDTF">2019-01-11T18:24:59Z</dcterms:created>
  <dcterms:modified xsi:type="dcterms:W3CDTF">2025-06-30T18:38:07Z</dcterms:modified>
</cp:coreProperties>
</file>